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Q:\Dept\SFS\Communications\Financial Wellness\PFC Program\"/>
    </mc:Choice>
  </mc:AlternateContent>
  <xr:revisionPtr revIDLastSave="0" documentId="8_{09C11C20-C630-4132-8449-0C84B6CD9A0F}" xr6:coauthVersionLast="47" xr6:coauthVersionMax="47" xr10:uidLastSave="{00000000-0000-0000-0000-000000000000}"/>
  <bookViews>
    <workbookView xWindow="-120" yWindow="-120" windowWidth="29040" windowHeight="15720" xr2:uid="{00000000-000D-0000-FFFF-FFFF00000000}"/>
  </bookViews>
  <sheets>
    <sheet name="Budget Template" sheetId="1" r:id="rId1"/>
    <sheet name="Cash flow mode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B51" i="1"/>
  <c r="G18" i="1"/>
  <c r="G17" i="1"/>
  <c r="G16" i="1"/>
  <c r="G15" i="1"/>
  <c r="G14" i="1"/>
  <c r="E20" i="1" s="1"/>
  <c r="E22" i="1" l="1"/>
</calcChain>
</file>

<file path=xl/sharedStrings.xml><?xml version="1.0" encoding="utf-8"?>
<sst xmlns="http://schemas.openxmlformats.org/spreadsheetml/2006/main" count="112" uniqueCount="75">
  <si>
    <t>Student Budgeting Worksheet</t>
  </si>
  <si>
    <r>
      <rPr>
        <sz val="11"/>
        <rFont val="Arial"/>
      </rPr>
      <t xml:space="preserve">This worksheet can help you create a budget as a student at UVA. Fill in the </t>
    </r>
    <r>
      <rPr>
        <u/>
        <sz val="11"/>
        <color rgb="FF1155CC"/>
        <rFont val="Arial"/>
      </rPr>
      <t>estimated yearly expenses based on your program</t>
    </r>
    <r>
      <rPr>
        <sz val="11"/>
        <rFont val="Arial"/>
      </rPr>
      <t xml:space="preserve">, monthly costs, as well as your financial resources (including scholarships/grants). This tool can help you to estimate how much money you will need to borrow in loans. 
</t>
    </r>
    <r>
      <rPr>
        <i/>
        <sz val="11"/>
        <color rgb="FFFF0000"/>
        <rFont val="Arial"/>
      </rPr>
      <t>To edit this spreadsheet and fill in your own information, click "File-&gt; Make a copy" in the upper-left corner to create your own personalized budget.</t>
    </r>
  </si>
  <si>
    <t>Yearly Expenses</t>
  </si>
  <si>
    <t>Annual Resources</t>
  </si>
  <si>
    <t>Origination Fee**</t>
  </si>
  <si>
    <t>Loan Amount After Fee</t>
  </si>
  <si>
    <t>Tuition &amp; fees</t>
  </si>
  <si>
    <t xml:space="preserve"> </t>
  </si>
  <si>
    <t>Personal savings</t>
  </si>
  <si>
    <t>Books/supplies/electronics</t>
  </si>
  <si>
    <t>Parent/family help</t>
  </si>
  <si>
    <t>Labs/other school expenses</t>
  </si>
  <si>
    <t>Work-study/stipend/other income</t>
  </si>
  <si>
    <t>Health Insurance</t>
  </si>
  <si>
    <t>UVA Scholarships &amp; Grants</t>
  </si>
  <si>
    <t>Food</t>
  </si>
  <si>
    <t>Outside Scholarships &amp; Grants</t>
  </si>
  <si>
    <t>Housing</t>
  </si>
  <si>
    <t>Institutional loan</t>
  </si>
  <si>
    <t>Other:</t>
  </si>
  <si>
    <t>Subsidized loan**</t>
  </si>
  <si>
    <t>Unsubsidized loan**</t>
  </si>
  <si>
    <t>Monthly Expenses</t>
  </si>
  <si>
    <t>Parent/Grad Plus loan**</t>
  </si>
  <si>
    <t>Rent/mortgage</t>
  </si>
  <si>
    <t>Private loan***</t>
  </si>
  <si>
    <t>Home/renter's insurance</t>
  </si>
  <si>
    <t>Electricity</t>
  </si>
  <si>
    <t>Total Resources</t>
  </si>
  <si>
    <t>Gas (heat)</t>
  </si>
  <si>
    <t>Water/other utilities</t>
  </si>
  <si>
    <t>Remaining Need*</t>
  </si>
  <si>
    <t>Internet</t>
  </si>
  <si>
    <t>Cell phone</t>
  </si>
  <si>
    <r>
      <rPr>
        <sz val="11"/>
        <rFont val="Arial"/>
      </rPr>
      <t xml:space="preserve">* Your remaining need may be met with additional unsubsidized, plus, or private loans. 
** There is an origination fee for federal loans that will be subtracted from the amount of money that is actually disbursed. See </t>
    </r>
    <r>
      <rPr>
        <u/>
        <sz val="11"/>
        <color rgb="FF1155CC"/>
        <rFont val="Arial"/>
      </rPr>
      <t xml:space="preserve">Interest Rates and Fees for Federal Student </t>
    </r>
    <r>
      <rPr>
        <sz val="11"/>
        <rFont val="Arial"/>
      </rPr>
      <t xml:space="preserve">Loans for more info. 
***The origination fee for private loans may vary. Check with your lender then add your rate.
</t>
    </r>
    <r>
      <rPr>
        <b/>
        <sz val="11"/>
        <rFont val="Arial"/>
      </rPr>
      <t xml:space="preserve">Additional Notes:
</t>
    </r>
    <r>
      <rPr>
        <sz val="11"/>
        <rFont val="Arial"/>
      </rPr>
      <t>- Tution for each semester is due at the beginning of each term. Similarly, any loan amount you accept will automatically be split in half and applied to the fall and spring terms to cover each tuition bill.
- Any Federal Direct loans that have been offered to you remain available to accept or decline for the entire academic year. You are allowed to request that these loans be decreased or increased/reinstated.</t>
    </r>
  </si>
  <si>
    <t>Credit card</t>
  </si>
  <si>
    <t>Car payment</t>
  </si>
  <si>
    <t>Gas (for car)</t>
  </si>
  <si>
    <t>Car insurance</t>
  </si>
  <si>
    <t>Parking</t>
  </si>
  <si>
    <t>Other travel/transportation</t>
  </si>
  <si>
    <t>Other debt payment</t>
  </si>
  <si>
    <t>Medical/dental/prescriptions</t>
  </si>
  <si>
    <t>Groceries</t>
  </si>
  <si>
    <t>Meals/food away from home</t>
  </si>
  <si>
    <t>Household supplies</t>
  </si>
  <si>
    <t>Clothing</t>
  </si>
  <si>
    <t>Helpful Resources:</t>
  </si>
  <si>
    <t>Support for Family/Childcare</t>
  </si>
  <si>
    <t>Estimated Undergrad Cost of Attendance</t>
  </si>
  <si>
    <t>Subscriptions</t>
  </si>
  <si>
    <t>Student Loan Options</t>
  </si>
  <si>
    <t xml:space="preserve">Personal care </t>
  </si>
  <si>
    <t>Federal Student Aid Loan Simulator</t>
  </si>
  <si>
    <t>Hobbies/recreation</t>
  </si>
  <si>
    <t>Travel</t>
  </si>
  <si>
    <t>Pet supplies/care</t>
  </si>
  <si>
    <t>Charities/contributions</t>
  </si>
  <si>
    <t>Savings/emergency fund</t>
  </si>
  <si>
    <t># of months</t>
  </si>
  <si>
    <t>Total Expenses</t>
  </si>
  <si>
    <t>Event</t>
  </si>
  <si>
    <t>Date</t>
  </si>
  <si>
    <t>Amount</t>
  </si>
  <si>
    <t>Balance</t>
  </si>
  <si>
    <t>credit card</t>
  </si>
  <si>
    <t>rent</t>
  </si>
  <si>
    <t>payday</t>
  </si>
  <si>
    <t>water and gas</t>
  </si>
  <si>
    <t>internet</t>
  </si>
  <si>
    <t>personal loan repayment</t>
  </si>
  <si>
    <t>phone</t>
  </si>
  <si>
    <t>electric</t>
  </si>
  <si>
    <t>birthday gift for dad</t>
  </si>
  <si>
    <t>cash for eating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</si>
</sst>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0\)"/>
    <numFmt numFmtId="166" formatCode="m/d"/>
  </numFmts>
  <fonts count="17" x14ac:knownFonts="1">
    <font>
      <sz val="10"/>
      <color rgb="FF000000"/>
      <name val="Arial"/>
      <scheme val="minor"/>
    </font>
    <font>
      <b/>
      <sz val="20"/>
      <color rgb="FFFF9900"/>
      <name val="Arial"/>
      <scheme val="minor"/>
    </font>
    <font>
      <u/>
      <sz val="11"/>
      <color rgb="FF0000FF"/>
      <name val="Arial"/>
    </font>
    <font>
      <sz val="11"/>
      <color theme="1"/>
      <name val="Arial"/>
      <scheme val="minor"/>
    </font>
    <font>
      <sz val="10"/>
      <color theme="1"/>
      <name val="Arial"/>
      <scheme val="minor"/>
    </font>
    <font>
      <i/>
      <sz val="11"/>
      <color theme="1"/>
      <name val="Arial"/>
      <scheme val="minor"/>
    </font>
    <font>
      <b/>
      <sz val="11"/>
      <color theme="1"/>
      <name val="Arial"/>
      <scheme val="minor"/>
    </font>
    <font>
      <i/>
      <sz val="10"/>
      <color rgb="FF666666"/>
      <name val="Arial"/>
      <scheme val="minor"/>
    </font>
    <font>
      <b/>
      <sz val="10"/>
      <color theme="1"/>
      <name val="Arial"/>
      <scheme val="minor"/>
    </font>
    <font>
      <u/>
      <sz val="11"/>
      <color rgb="FF0000FF"/>
      <name val="Arial"/>
    </font>
    <font>
      <u/>
      <sz val="11"/>
      <color rgb="FF1155CC"/>
      <name val="Arial"/>
    </font>
    <font>
      <sz val="10"/>
      <color rgb="FF000000"/>
      <name val="Arial"/>
      <scheme val="minor"/>
    </font>
    <font>
      <sz val="11"/>
      <color theme="1"/>
      <name val="Calibri"/>
    </font>
    <font>
      <sz val="11"/>
      <color theme="1"/>
      <name val="Aptos Narrow"/>
    </font>
    <font>
      <sz val="11"/>
      <name val="Arial"/>
    </font>
    <font>
      <i/>
      <sz val="11"/>
      <color rgb="FFFF0000"/>
      <name val="Arial"/>
    </font>
    <font>
      <b/>
      <sz val="11"/>
      <name val="Arial"/>
    </font>
  </fonts>
  <fills count="7">
    <fill>
      <patternFill patternType="none"/>
    </fill>
    <fill>
      <patternFill patternType="gray125"/>
    </fill>
    <fill>
      <patternFill patternType="solid">
        <fgColor rgb="FF1C4587"/>
        <bgColor rgb="FF1C4587"/>
      </patternFill>
    </fill>
    <fill>
      <patternFill patternType="solid">
        <fgColor rgb="FFFFFFFF"/>
        <bgColor rgb="FFFFFFFF"/>
      </patternFill>
    </fill>
    <fill>
      <patternFill patternType="solid">
        <fgColor rgb="FFC9DAF8"/>
        <bgColor rgb="FFC9DAF8"/>
      </patternFill>
    </fill>
    <fill>
      <patternFill patternType="solid">
        <fgColor rgb="FFEFEFEF"/>
        <bgColor rgb="FFEFEFEF"/>
      </patternFill>
    </fill>
    <fill>
      <patternFill patternType="solid">
        <fgColor rgb="FFCFE2F3"/>
        <bgColor rgb="FFCFE2F3"/>
      </patternFill>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dotted">
        <color rgb="FF000000"/>
      </top>
      <bottom style="dotted">
        <color rgb="FF000000"/>
      </bottom>
      <diagonal/>
    </border>
    <border>
      <left/>
      <right/>
      <top/>
      <bottom/>
      <diagonal/>
    </border>
  </borders>
  <cellStyleXfs count="1">
    <xf numFmtId="0" fontId="0" fillId="0" borderId="0"/>
  </cellStyleXfs>
  <cellXfs count="44">
    <xf numFmtId="0" fontId="0" fillId="0" borderId="0" xfId="0"/>
    <xf numFmtId="0" fontId="1" fillId="3" borderId="0" xfId="0" applyFont="1" applyFill="1" applyAlignment="1">
      <alignment horizontal="center"/>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5" fillId="3" borderId="0" xfId="0" applyFont="1" applyFill="1" applyAlignment="1">
      <alignment horizontal="left" vertical="top" wrapText="1"/>
    </xf>
    <xf numFmtId="0" fontId="4" fillId="3" borderId="0" xfId="0" applyFont="1" applyFill="1"/>
    <xf numFmtId="0" fontId="6" fillId="4" borderId="0" xfId="0" applyFont="1" applyFill="1"/>
    <xf numFmtId="0" fontId="4" fillId="4" borderId="0" xfId="0" applyFont="1" applyFill="1"/>
    <xf numFmtId="164" fontId="4" fillId="3" borderId="2" xfId="0" applyNumberFormat="1" applyFont="1" applyFill="1" applyBorder="1" applyAlignment="1">
      <alignment horizontal="right"/>
    </xf>
    <xf numFmtId="164" fontId="4" fillId="3" borderId="2" xfId="0" applyNumberFormat="1" applyFont="1" applyFill="1" applyBorder="1"/>
    <xf numFmtId="164" fontId="4" fillId="3" borderId="3" xfId="0" applyNumberFormat="1" applyFont="1" applyFill="1" applyBorder="1" applyAlignment="1">
      <alignment horizontal="right"/>
    </xf>
    <xf numFmtId="164" fontId="4" fillId="3" borderId="3" xfId="0" applyNumberFormat="1" applyFont="1" applyFill="1" applyBorder="1"/>
    <xf numFmtId="0" fontId="4" fillId="5" borderId="0" xfId="0" applyFont="1" applyFill="1"/>
    <xf numFmtId="164" fontId="4" fillId="5" borderId="2" xfId="0" applyNumberFormat="1" applyFont="1" applyFill="1" applyBorder="1" applyAlignment="1">
      <alignment horizontal="right"/>
    </xf>
    <xf numFmtId="9" fontId="7" fillId="5" borderId="0" xfId="0" applyNumberFormat="1" applyFont="1" applyFill="1"/>
    <xf numFmtId="164" fontId="8" fillId="5" borderId="0" xfId="0" applyNumberFormat="1" applyFont="1" applyFill="1"/>
    <xf numFmtId="164" fontId="4" fillId="5" borderId="3" xfId="0" applyNumberFormat="1" applyFont="1" applyFill="1" applyBorder="1" applyAlignment="1">
      <alignment horizontal="right"/>
    </xf>
    <xf numFmtId="10" fontId="7" fillId="5" borderId="0" xfId="0" applyNumberFormat="1" applyFont="1" applyFill="1"/>
    <xf numFmtId="0" fontId="8" fillId="5" borderId="0" xfId="0" applyFont="1" applyFill="1"/>
    <xf numFmtId="164" fontId="4" fillId="5" borderId="3" xfId="0" applyNumberFormat="1" applyFont="1" applyFill="1" applyBorder="1"/>
    <xf numFmtId="164" fontId="4" fillId="3" borderId="0" xfId="0" applyNumberFormat="1" applyFont="1" applyFill="1"/>
    <xf numFmtId="0" fontId="6" fillId="4" borderId="0" xfId="0" applyFont="1" applyFill="1" applyAlignment="1">
      <alignment horizontal="left"/>
    </xf>
    <xf numFmtId="164" fontId="8" fillId="3" borderId="4" xfId="0" applyNumberFormat="1" applyFont="1" applyFill="1" applyBorder="1" applyAlignment="1">
      <alignment horizontal="right"/>
    </xf>
    <xf numFmtId="0" fontId="9" fillId="0" borderId="0" xfId="0" applyFont="1" applyAlignment="1">
      <alignment horizontal="left"/>
    </xf>
    <xf numFmtId="0" fontId="10" fillId="0" borderId="0" xfId="0" applyFont="1" applyAlignment="1">
      <alignment horizontal="left"/>
    </xf>
    <xf numFmtId="0" fontId="11" fillId="3" borderId="0" xfId="0" applyFont="1" applyFill="1" applyAlignment="1">
      <alignment horizontal="left"/>
    </xf>
    <xf numFmtId="0" fontId="6" fillId="4" borderId="0" xfId="0" applyFont="1" applyFill="1" applyAlignment="1">
      <alignment horizontal="right"/>
    </xf>
    <xf numFmtId="0" fontId="4" fillId="3" borderId="3" xfId="0" applyFont="1" applyFill="1" applyBorder="1" applyAlignment="1">
      <alignment horizontal="right"/>
    </xf>
    <xf numFmtId="2" fontId="12" fillId="6" borderId="5" xfId="0" applyNumberFormat="1" applyFont="1" applyFill="1" applyBorder="1"/>
    <xf numFmtId="0" fontId="12" fillId="6" borderId="5" xfId="0" applyFont="1" applyFill="1" applyBorder="1"/>
    <xf numFmtId="165" fontId="12" fillId="6" borderId="5" xfId="0" applyNumberFormat="1" applyFont="1" applyFill="1" applyBorder="1"/>
    <xf numFmtId="0" fontId="13" fillId="0" borderId="0" xfId="0" applyFont="1"/>
    <xf numFmtId="2" fontId="13" fillId="0" borderId="0" xfId="0" applyNumberFormat="1" applyFont="1"/>
    <xf numFmtId="166" fontId="13" fillId="0" borderId="0" xfId="0" applyNumberFormat="1" applyFont="1"/>
    <xf numFmtId="165" fontId="13" fillId="0" borderId="0" xfId="0" applyNumberFormat="1" applyFont="1"/>
    <xf numFmtId="2" fontId="12" fillId="0" borderId="0" xfId="0" applyNumberFormat="1" applyFont="1" applyAlignment="1">
      <alignment horizontal="right"/>
    </xf>
    <xf numFmtId="2" fontId="12" fillId="0" borderId="0" xfId="0" applyNumberFormat="1" applyFont="1"/>
    <xf numFmtId="166" fontId="12" fillId="0" borderId="0" xfId="0" applyNumberFormat="1" applyFont="1" applyAlignment="1">
      <alignment horizontal="right"/>
    </xf>
    <xf numFmtId="165" fontId="12" fillId="0" borderId="0" xfId="0" applyNumberFormat="1" applyFont="1" applyAlignment="1">
      <alignment horizontal="right"/>
    </xf>
    <xf numFmtId="165" fontId="12" fillId="3" borderId="5" xfId="0" applyNumberFormat="1" applyFont="1" applyFill="1" applyBorder="1" applyAlignment="1">
      <alignment horizontal="right"/>
    </xf>
    <xf numFmtId="0" fontId="1" fillId="2" borderId="1" xfId="0" applyFont="1" applyFill="1" applyBorder="1" applyAlignment="1">
      <alignment horizontal="center"/>
    </xf>
    <xf numFmtId="0" fontId="0" fillId="0" borderId="0" xfId="0"/>
    <xf numFmtId="0" fontId="2" fillId="3" borderId="0" xfId="0" applyFont="1" applyFill="1" applyAlignment="1">
      <alignment horizontal="left" vertical="top" wrapText="1"/>
    </xf>
    <xf numFmtId="0" fontId="6" fillId="3"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fs.virginia.edu/financial-aid-new-applicants/financial-aid-basics/estimated-undergraduate-cost-attendance-2024-2025" TargetMode="External"/><Relationship Id="rId2" Type="http://schemas.openxmlformats.org/officeDocument/2006/relationships/hyperlink" Target="https://studentaid.gov/understand-aid/types/loans/interest-rates" TargetMode="External"/><Relationship Id="rId1" Type="http://schemas.openxmlformats.org/officeDocument/2006/relationships/hyperlink" Target="https://sfs.virginia.edu/cost" TargetMode="External"/><Relationship Id="rId5" Type="http://schemas.openxmlformats.org/officeDocument/2006/relationships/hyperlink" Target="https://studentaid.gov/loan-simulator/" TargetMode="External"/><Relationship Id="rId4" Type="http://schemas.openxmlformats.org/officeDocument/2006/relationships/hyperlink" Target="https://sfs.virginia.edu/financial-aid-current-students/current-undergraduate-students/financial-aid-basics/types-aid/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54"/>
  <sheetViews>
    <sheetView tabSelected="1" workbookViewId="0">
      <selection sqref="A1:G1"/>
    </sheetView>
  </sheetViews>
  <sheetFormatPr defaultColWidth="12.5703125" defaultRowHeight="15.75" customHeight="1" x14ac:dyDescent="0.2"/>
  <cols>
    <col min="1" max="1" width="25.5703125" customWidth="1"/>
    <col min="4" max="4" width="25.28515625" customWidth="1"/>
    <col min="6" max="6" width="17.140625" customWidth="1"/>
    <col min="7" max="7" width="22.42578125" customWidth="1"/>
  </cols>
  <sheetData>
    <row r="1" spans="1:9" ht="26.25" x14ac:dyDescent="0.4">
      <c r="A1" s="40" t="s">
        <v>0</v>
      </c>
      <c r="B1" s="41"/>
      <c r="C1" s="41"/>
      <c r="D1" s="41"/>
      <c r="E1" s="41"/>
      <c r="F1" s="41"/>
      <c r="G1" s="41"/>
      <c r="H1" s="1"/>
      <c r="I1" s="1"/>
    </row>
    <row r="2" spans="1:9" ht="14.25" x14ac:dyDescent="0.2">
      <c r="A2" s="42" t="s">
        <v>1</v>
      </c>
      <c r="B2" s="41"/>
      <c r="C2" s="41"/>
      <c r="D2" s="41"/>
      <c r="E2" s="41"/>
      <c r="F2" s="41"/>
      <c r="G2" s="41"/>
      <c r="H2" s="2"/>
      <c r="I2" s="2"/>
    </row>
    <row r="3" spans="1:9" ht="12.75" x14ac:dyDescent="0.2">
      <c r="A3" s="41"/>
      <c r="B3" s="41"/>
      <c r="C3" s="41"/>
      <c r="D3" s="41"/>
      <c r="E3" s="41"/>
      <c r="F3" s="41"/>
      <c r="G3" s="41"/>
      <c r="H3" s="3"/>
      <c r="I3" s="3"/>
    </row>
    <row r="4" spans="1:9" ht="39" customHeight="1" x14ac:dyDescent="0.2">
      <c r="A4" s="41"/>
      <c r="B4" s="41"/>
      <c r="C4" s="41"/>
      <c r="D4" s="41"/>
      <c r="E4" s="41"/>
      <c r="F4" s="41"/>
      <c r="G4" s="41"/>
      <c r="H4" s="4"/>
      <c r="I4" s="4"/>
    </row>
    <row r="5" spans="1:9" ht="12.75" x14ac:dyDescent="0.2">
      <c r="A5" s="41"/>
      <c r="B5" s="41"/>
      <c r="C5" s="41"/>
      <c r="D5" s="41"/>
      <c r="E5" s="41"/>
      <c r="F5" s="41"/>
      <c r="G5" s="41"/>
      <c r="H5" s="5"/>
      <c r="I5" s="5"/>
    </row>
    <row r="6" spans="1:9" ht="12.75" x14ac:dyDescent="0.2">
      <c r="H6" s="5"/>
      <c r="I6" s="5"/>
    </row>
    <row r="7" spans="1:9" ht="12.75" x14ac:dyDescent="0.2">
      <c r="A7" s="5"/>
      <c r="B7" s="5"/>
      <c r="C7" s="5"/>
      <c r="D7" s="5"/>
      <c r="E7" s="5"/>
      <c r="F7" s="5"/>
      <c r="G7" s="5"/>
      <c r="H7" s="5"/>
      <c r="I7" s="5"/>
    </row>
    <row r="8" spans="1:9" ht="15" x14ac:dyDescent="0.25">
      <c r="A8" s="6" t="s">
        <v>2</v>
      </c>
      <c r="B8" s="7"/>
      <c r="C8" s="5"/>
      <c r="D8" s="6" t="s">
        <v>3</v>
      </c>
      <c r="E8" s="7"/>
      <c r="F8" s="6" t="s">
        <v>4</v>
      </c>
      <c r="G8" s="6" t="s">
        <v>5</v>
      </c>
      <c r="H8" s="5"/>
      <c r="I8" s="5"/>
    </row>
    <row r="9" spans="1:9" ht="12.75" x14ac:dyDescent="0.2">
      <c r="A9" s="5" t="s">
        <v>6</v>
      </c>
      <c r="B9" s="8" t="s">
        <v>7</v>
      </c>
      <c r="C9" s="5"/>
      <c r="D9" s="5" t="s">
        <v>8</v>
      </c>
      <c r="E9" s="9" t="s">
        <v>7</v>
      </c>
      <c r="F9" s="5"/>
      <c r="G9" s="5"/>
      <c r="H9" s="5"/>
      <c r="I9" s="5"/>
    </row>
    <row r="10" spans="1:9" ht="12.75" x14ac:dyDescent="0.2">
      <c r="A10" s="5" t="s">
        <v>9</v>
      </c>
      <c r="B10" s="10"/>
      <c r="C10" s="5"/>
      <c r="D10" s="5" t="s">
        <v>10</v>
      </c>
      <c r="E10" s="11" t="s">
        <v>7</v>
      </c>
      <c r="F10" s="5"/>
      <c r="G10" s="5"/>
      <c r="H10" s="5"/>
      <c r="I10" s="5"/>
    </row>
    <row r="11" spans="1:9" ht="12.75" x14ac:dyDescent="0.2">
      <c r="A11" s="5" t="s">
        <v>11</v>
      </c>
      <c r="B11" s="11"/>
      <c r="C11" s="5"/>
      <c r="D11" s="5" t="s">
        <v>12</v>
      </c>
      <c r="E11" s="11" t="s">
        <v>7</v>
      </c>
      <c r="F11" s="5"/>
      <c r="G11" s="5"/>
      <c r="H11" s="5"/>
      <c r="I11" s="5"/>
    </row>
    <row r="12" spans="1:9" ht="12.75" x14ac:dyDescent="0.2">
      <c r="A12" s="5" t="s">
        <v>13</v>
      </c>
      <c r="B12" s="11" t="s">
        <v>7</v>
      </c>
      <c r="C12" s="5"/>
      <c r="D12" s="5" t="s">
        <v>14</v>
      </c>
      <c r="E12" s="11" t="s">
        <v>7</v>
      </c>
      <c r="F12" s="5"/>
      <c r="G12" s="5"/>
      <c r="H12" s="5"/>
      <c r="I12" s="5"/>
    </row>
    <row r="13" spans="1:9" ht="12.75" x14ac:dyDescent="0.2">
      <c r="A13" s="5" t="s">
        <v>15</v>
      </c>
      <c r="B13" s="11"/>
      <c r="C13" s="5"/>
      <c r="D13" s="5" t="s">
        <v>16</v>
      </c>
      <c r="E13" s="10"/>
      <c r="F13" s="5"/>
      <c r="G13" s="5"/>
      <c r="H13" s="5"/>
      <c r="I13" s="5"/>
    </row>
    <row r="14" spans="1:9" ht="12.75" x14ac:dyDescent="0.2">
      <c r="A14" s="5" t="s">
        <v>17</v>
      </c>
      <c r="B14" s="11" t="s">
        <v>7</v>
      </c>
      <c r="C14" s="5"/>
      <c r="D14" s="12" t="s">
        <v>18</v>
      </c>
      <c r="E14" s="13"/>
      <c r="F14" s="14">
        <v>0</v>
      </c>
      <c r="G14" s="15">
        <f t="shared" ref="G14:G18" si="0">E14-E14*F14</f>
        <v>0</v>
      </c>
      <c r="H14" s="5"/>
      <c r="I14" s="5"/>
    </row>
    <row r="15" spans="1:9" ht="12.75" x14ac:dyDescent="0.2">
      <c r="A15" s="5" t="s">
        <v>19</v>
      </c>
      <c r="B15" s="11"/>
      <c r="C15" s="5"/>
      <c r="D15" s="12" t="s">
        <v>20</v>
      </c>
      <c r="E15" s="16" t="s">
        <v>7</v>
      </c>
      <c r="F15" s="17">
        <v>1.057E-2</v>
      </c>
      <c r="G15" s="18" t="e">
        <f t="shared" si="0"/>
        <v>#VALUE!</v>
      </c>
      <c r="H15" s="5"/>
      <c r="I15" s="5"/>
    </row>
    <row r="16" spans="1:9" ht="12.75" x14ac:dyDescent="0.2">
      <c r="A16" s="5"/>
      <c r="B16" s="5"/>
      <c r="C16" s="5"/>
      <c r="D16" s="12" t="s">
        <v>21</v>
      </c>
      <c r="E16" s="19" t="s">
        <v>7</v>
      </c>
      <c r="F16" s="17">
        <v>1.057E-2</v>
      </c>
      <c r="G16" s="18" t="e">
        <f t="shared" si="0"/>
        <v>#VALUE!</v>
      </c>
      <c r="H16" s="5"/>
      <c r="I16" s="5"/>
    </row>
    <row r="17" spans="1:9" ht="15" x14ac:dyDescent="0.25">
      <c r="A17" s="6" t="s">
        <v>22</v>
      </c>
      <c r="B17" s="7"/>
      <c r="C17" s="5"/>
      <c r="D17" s="12" t="s">
        <v>23</v>
      </c>
      <c r="E17" s="19"/>
      <c r="F17" s="17">
        <v>4.2279999999999998E-2</v>
      </c>
      <c r="G17" s="15">
        <f t="shared" si="0"/>
        <v>0</v>
      </c>
      <c r="H17" s="5"/>
      <c r="I17" s="5"/>
    </row>
    <row r="18" spans="1:9" ht="12.75" x14ac:dyDescent="0.2">
      <c r="A18" s="5" t="s">
        <v>24</v>
      </c>
      <c r="B18" s="8"/>
      <c r="C18" s="5"/>
      <c r="D18" s="12" t="s">
        <v>25</v>
      </c>
      <c r="E18" s="19"/>
      <c r="F18" s="14">
        <v>0.06</v>
      </c>
      <c r="G18" s="15">
        <f t="shared" si="0"/>
        <v>0</v>
      </c>
      <c r="H18" s="5"/>
      <c r="I18" s="5"/>
    </row>
    <row r="19" spans="1:9" ht="12.75" x14ac:dyDescent="0.2">
      <c r="A19" s="5" t="s">
        <v>26</v>
      </c>
      <c r="B19" s="11"/>
      <c r="C19" s="5"/>
      <c r="E19" s="20"/>
      <c r="G19" s="5"/>
      <c r="H19" s="5"/>
      <c r="I19" s="5"/>
    </row>
    <row r="20" spans="1:9" ht="15" x14ac:dyDescent="0.25">
      <c r="A20" s="5" t="s">
        <v>27</v>
      </c>
      <c r="B20" s="11"/>
      <c r="C20" s="5"/>
      <c r="D20" s="21" t="s">
        <v>28</v>
      </c>
      <c r="E20" s="22" t="e">
        <f>SUM(E9:E13,G14:G18)</f>
        <v>#VALUE!</v>
      </c>
      <c r="F20" s="5"/>
      <c r="G20" s="5"/>
      <c r="H20" s="5"/>
      <c r="I20" s="5"/>
    </row>
    <row r="21" spans="1:9" ht="12.75" x14ac:dyDescent="0.2">
      <c r="A21" s="5" t="s">
        <v>29</v>
      </c>
      <c r="B21" s="11"/>
      <c r="C21" s="5"/>
      <c r="D21" s="5"/>
      <c r="E21" s="20"/>
      <c r="F21" s="5"/>
      <c r="G21" s="5"/>
      <c r="H21" s="5"/>
      <c r="I21" s="5"/>
    </row>
    <row r="22" spans="1:9" ht="15" x14ac:dyDescent="0.25">
      <c r="A22" s="5" t="s">
        <v>30</v>
      </c>
      <c r="B22" s="11"/>
      <c r="C22" s="5"/>
      <c r="D22" s="21" t="s">
        <v>31</v>
      </c>
      <c r="E22" s="22" t="e">
        <f>B51-E20</f>
        <v>#VALUE!</v>
      </c>
      <c r="F22" s="5"/>
      <c r="G22" s="5"/>
      <c r="H22" s="5"/>
      <c r="I22" s="5"/>
    </row>
    <row r="23" spans="1:9" ht="12.75" x14ac:dyDescent="0.2">
      <c r="A23" s="5" t="s">
        <v>32</v>
      </c>
      <c r="B23" s="11"/>
      <c r="C23" s="5"/>
      <c r="D23" s="5"/>
      <c r="E23" s="5"/>
      <c r="F23" s="5"/>
      <c r="G23" s="5"/>
      <c r="H23" s="5"/>
      <c r="I23" s="5"/>
    </row>
    <row r="24" spans="1:9" ht="12.75" x14ac:dyDescent="0.2">
      <c r="A24" s="5" t="s">
        <v>33</v>
      </c>
      <c r="B24" s="11"/>
      <c r="C24" s="5"/>
      <c r="D24" s="42" t="s">
        <v>34</v>
      </c>
      <c r="E24" s="41"/>
      <c r="F24" s="41"/>
      <c r="G24" s="41"/>
      <c r="H24" s="5"/>
      <c r="I24" s="5"/>
    </row>
    <row r="25" spans="1:9" ht="12.75" x14ac:dyDescent="0.2">
      <c r="A25" s="5" t="s">
        <v>35</v>
      </c>
      <c r="B25" s="11"/>
      <c r="C25" s="5"/>
      <c r="D25" s="41"/>
      <c r="E25" s="41"/>
      <c r="F25" s="41"/>
      <c r="G25" s="41"/>
      <c r="H25" s="5"/>
      <c r="I25" s="5"/>
    </row>
    <row r="26" spans="1:9" ht="12.75" x14ac:dyDescent="0.2">
      <c r="A26" s="5" t="s">
        <v>36</v>
      </c>
      <c r="B26" s="11"/>
      <c r="C26" s="5"/>
      <c r="D26" s="41"/>
      <c r="E26" s="41"/>
      <c r="F26" s="41"/>
      <c r="G26" s="41"/>
      <c r="H26" s="5"/>
      <c r="I26" s="5"/>
    </row>
    <row r="27" spans="1:9" ht="12.75" x14ac:dyDescent="0.2">
      <c r="A27" s="5" t="s">
        <v>37</v>
      </c>
      <c r="B27" s="11"/>
      <c r="C27" s="5"/>
      <c r="D27" s="41"/>
      <c r="E27" s="41"/>
      <c r="F27" s="41"/>
      <c r="G27" s="41"/>
      <c r="H27" s="5"/>
      <c r="I27" s="5"/>
    </row>
    <row r="28" spans="1:9" ht="12.75" x14ac:dyDescent="0.2">
      <c r="A28" s="5" t="s">
        <v>38</v>
      </c>
      <c r="B28" s="11"/>
      <c r="C28" s="5"/>
      <c r="D28" s="41"/>
      <c r="E28" s="41"/>
      <c r="F28" s="41"/>
      <c r="G28" s="41"/>
      <c r="H28" s="5"/>
      <c r="I28" s="5"/>
    </row>
    <row r="29" spans="1:9" ht="12.75" x14ac:dyDescent="0.2">
      <c r="A29" s="5" t="s">
        <v>39</v>
      </c>
      <c r="B29" s="11"/>
      <c r="C29" s="5"/>
      <c r="D29" s="41"/>
      <c r="E29" s="41"/>
      <c r="F29" s="41"/>
      <c r="G29" s="41"/>
      <c r="H29" s="5"/>
      <c r="I29" s="5"/>
    </row>
    <row r="30" spans="1:9" ht="12.75" x14ac:dyDescent="0.2">
      <c r="A30" s="5" t="s">
        <v>40</v>
      </c>
      <c r="B30" s="11"/>
      <c r="C30" s="5"/>
      <c r="D30" s="41"/>
      <c r="E30" s="41"/>
      <c r="F30" s="41"/>
      <c r="G30" s="41"/>
      <c r="H30" s="5"/>
      <c r="I30" s="5"/>
    </row>
    <row r="31" spans="1:9" ht="12.75" x14ac:dyDescent="0.2">
      <c r="A31" s="5" t="s">
        <v>41</v>
      </c>
      <c r="B31" s="11"/>
      <c r="C31" s="5"/>
      <c r="D31" s="41"/>
      <c r="E31" s="41"/>
      <c r="F31" s="41"/>
      <c r="G31" s="41"/>
      <c r="H31" s="5"/>
      <c r="I31" s="5"/>
    </row>
    <row r="32" spans="1:9" ht="12.75" x14ac:dyDescent="0.2">
      <c r="A32" s="5" t="s">
        <v>42</v>
      </c>
      <c r="B32" s="11"/>
      <c r="C32" s="5"/>
      <c r="D32" s="41"/>
      <c r="E32" s="41"/>
      <c r="F32" s="41"/>
      <c r="G32" s="41"/>
      <c r="H32" s="5"/>
      <c r="I32" s="5"/>
    </row>
    <row r="33" spans="1:10" ht="12.75" x14ac:dyDescent="0.2">
      <c r="A33" s="5" t="s">
        <v>43</v>
      </c>
      <c r="B33" s="10"/>
      <c r="C33" s="5"/>
      <c r="D33" s="41"/>
      <c r="E33" s="41"/>
      <c r="F33" s="41"/>
      <c r="G33" s="41"/>
      <c r="H33" s="5"/>
      <c r="I33" s="5"/>
    </row>
    <row r="34" spans="1:10" ht="12.75" x14ac:dyDescent="0.2">
      <c r="A34" s="5" t="s">
        <v>44</v>
      </c>
      <c r="B34" s="10"/>
      <c r="C34" s="5"/>
      <c r="D34" s="41"/>
      <c r="E34" s="41"/>
      <c r="F34" s="41"/>
      <c r="G34" s="41"/>
      <c r="H34" s="5"/>
      <c r="I34" s="5"/>
    </row>
    <row r="35" spans="1:10" ht="12.75" x14ac:dyDescent="0.2">
      <c r="A35" s="5" t="s">
        <v>45</v>
      </c>
      <c r="B35" s="11"/>
      <c r="C35" s="5"/>
      <c r="D35" s="41"/>
      <c r="E35" s="41"/>
      <c r="F35" s="41"/>
      <c r="G35" s="41"/>
      <c r="H35" s="5"/>
      <c r="I35" s="5"/>
    </row>
    <row r="36" spans="1:10" ht="13.5" x14ac:dyDescent="0.25">
      <c r="A36" s="5" t="s">
        <v>46</v>
      </c>
      <c r="B36" s="11"/>
      <c r="C36" s="5"/>
      <c r="D36" s="43" t="s">
        <v>47</v>
      </c>
      <c r="E36" s="41"/>
      <c r="F36" s="41"/>
      <c r="G36" s="41"/>
      <c r="H36" s="41"/>
      <c r="I36" s="41"/>
      <c r="J36" s="41"/>
    </row>
    <row r="37" spans="1:10" ht="14.25" x14ac:dyDescent="0.2">
      <c r="A37" s="5" t="s">
        <v>48</v>
      </c>
      <c r="B37" s="11"/>
      <c r="C37" s="5"/>
      <c r="D37" s="23" t="s">
        <v>49</v>
      </c>
      <c r="F37" s="2"/>
      <c r="G37" s="2"/>
      <c r="H37" s="5"/>
      <c r="I37" s="5"/>
    </row>
    <row r="38" spans="1:10" ht="14.25" x14ac:dyDescent="0.2">
      <c r="A38" s="5" t="s">
        <v>50</v>
      </c>
      <c r="B38" s="11"/>
      <c r="C38" s="5"/>
      <c r="D38" s="23" t="s">
        <v>51</v>
      </c>
      <c r="F38" s="2"/>
      <c r="G38" s="2"/>
      <c r="H38" s="5"/>
      <c r="I38" s="5"/>
    </row>
    <row r="39" spans="1:10" ht="14.25" x14ac:dyDescent="0.2">
      <c r="A39" s="5" t="s">
        <v>52</v>
      </c>
      <c r="B39" s="11"/>
      <c r="C39" s="5"/>
      <c r="D39" s="24" t="s">
        <v>53</v>
      </c>
      <c r="F39" s="2"/>
      <c r="G39" s="2"/>
      <c r="H39" s="5"/>
      <c r="I39" s="5"/>
    </row>
    <row r="40" spans="1:10" ht="14.25" x14ac:dyDescent="0.2">
      <c r="A40" s="5" t="s">
        <v>54</v>
      </c>
      <c r="B40" s="11"/>
      <c r="C40" s="5"/>
      <c r="D40" s="2"/>
      <c r="E40" s="2"/>
      <c r="F40" s="2"/>
      <c r="G40" s="2"/>
      <c r="H40" s="5"/>
      <c r="I40" s="5"/>
    </row>
    <row r="41" spans="1:10" ht="14.25" x14ac:dyDescent="0.2">
      <c r="A41" s="5" t="s">
        <v>55</v>
      </c>
      <c r="B41" s="11"/>
      <c r="C41" s="5"/>
      <c r="D41" s="2"/>
      <c r="E41" s="2"/>
      <c r="F41" s="2"/>
      <c r="G41" s="2"/>
      <c r="H41" s="5"/>
      <c r="I41" s="5"/>
    </row>
    <row r="42" spans="1:10" ht="14.25" x14ac:dyDescent="0.2">
      <c r="A42" s="5" t="s">
        <v>56</v>
      </c>
      <c r="B42" s="11"/>
      <c r="C42" s="5"/>
      <c r="D42" s="2"/>
      <c r="E42" s="2"/>
      <c r="F42" s="2"/>
      <c r="G42" s="2"/>
      <c r="H42" s="5"/>
      <c r="I42" s="5"/>
    </row>
    <row r="43" spans="1:10" ht="12.75" x14ac:dyDescent="0.2">
      <c r="A43" s="25" t="s">
        <v>57</v>
      </c>
      <c r="B43" s="11"/>
      <c r="C43" s="5"/>
      <c r="D43" s="5"/>
      <c r="E43" s="5"/>
      <c r="F43" s="5"/>
      <c r="G43" s="5"/>
      <c r="H43" s="5"/>
      <c r="I43" s="5"/>
    </row>
    <row r="44" spans="1:10" ht="12.75" x14ac:dyDescent="0.2">
      <c r="A44" s="5" t="s">
        <v>58</v>
      </c>
      <c r="B44" s="11"/>
      <c r="C44" s="5"/>
      <c r="D44" s="5"/>
      <c r="E44" s="5"/>
      <c r="F44" s="5"/>
      <c r="G44" s="5"/>
      <c r="H44" s="5"/>
      <c r="I44" s="5"/>
    </row>
    <row r="45" spans="1:10" ht="12.75" x14ac:dyDescent="0.2">
      <c r="A45" s="25" t="s">
        <v>19</v>
      </c>
      <c r="B45" s="11"/>
      <c r="C45" s="5"/>
      <c r="D45" s="5"/>
      <c r="E45" s="5"/>
      <c r="F45" s="5"/>
      <c r="G45" s="5"/>
      <c r="H45" s="5"/>
      <c r="I45" s="5"/>
    </row>
    <row r="46" spans="1:10" ht="12.75" x14ac:dyDescent="0.2">
      <c r="A46" s="5" t="s">
        <v>19</v>
      </c>
      <c r="B46" s="11"/>
      <c r="C46" s="5"/>
      <c r="D46" s="5"/>
      <c r="E46" s="5"/>
      <c r="F46" s="5"/>
      <c r="G46" s="5"/>
      <c r="H46" s="5"/>
      <c r="I46" s="5"/>
    </row>
    <row r="47" spans="1:10" ht="12.75" x14ac:dyDescent="0.2">
      <c r="A47" s="5" t="s">
        <v>19</v>
      </c>
      <c r="B47" s="11"/>
      <c r="C47" s="5"/>
      <c r="D47" s="5"/>
      <c r="E47" s="5"/>
      <c r="F47" s="5"/>
      <c r="G47" s="5"/>
      <c r="H47" s="5"/>
      <c r="I47" s="5"/>
    </row>
    <row r="48" spans="1:10" ht="12.75" x14ac:dyDescent="0.2">
      <c r="A48" s="5" t="s">
        <v>19</v>
      </c>
      <c r="B48" s="11"/>
      <c r="C48" s="5"/>
      <c r="D48" s="5"/>
      <c r="E48" s="5"/>
      <c r="F48" s="5"/>
      <c r="G48" s="5"/>
      <c r="H48" s="5"/>
      <c r="I48" s="5"/>
    </row>
    <row r="49" spans="1:9" ht="15" x14ac:dyDescent="0.25">
      <c r="A49" s="26" t="s">
        <v>59</v>
      </c>
      <c r="B49" s="27">
        <v>12</v>
      </c>
      <c r="C49" s="5"/>
      <c r="D49" s="5"/>
      <c r="E49" s="5"/>
      <c r="F49" s="5"/>
      <c r="G49" s="5"/>
      <c r="H49" s="5"/>
      <c r="I49" s="5"/>
    </row>
    <row r="50" spans="1:9" ht="12.75" x14ac:dyDescent="0.2">
      <c r="A50" s="5"/>
      <c r="B50" s="5"/>
      <c r="C50" s="5"/>
      <c r="D50" s="5"/>
      <c r="E50" s="5"/>
      <c r="F50" s="5"/>
      <c r="G50" s="5"/>
      <c r="H50" s="5"/>
      <c r="I50" s="5"/>
    </row>
    <row r="51" spans="1:9" ht="15" x14ac:dyDescent="0.25">
      <c r="A51" s="26" t="s">
        <v>60</v>
      </c>
      <c r="B51" s="22">
        <f>SUM(B9:B15)+SUM(B18:B48)*B49</f>
        <v>0</v>
      </c>
      <c r="C51" s="5"/>
      <c r="D51" s="5"/>
      <c r="E51" s="5"/>
      <c r="F51" s="5"/>
      <c r="G51" s="5"/>
      <c r="H51" s="5"/>
      <c r="I51" s="5"/>
    </row>
    <row r="52" spans="1:9" ht="12.75" x14ac:dyDescent="0.2">
      <c r="A52" s="5"/>
      <c r="B52" s="5"/>
      <c r="C52" s="5"/>
      <c r="D52" s="5"/>
      <c r="E52" s="5"/>
      <c r="F52" s="5"/>
      <c r="G52" s="5"/>
      <c r="H52" s="5"/>
      <c r="I52" s="5"/>
    </row>
    <row r="53" spans="1:9" ht="12.75" x14ac:dyDescent="0.2">
      <c r="A53" s="5"/>
      <c r="B53" s="5"/>
      <c r="C53" s="5"/>
      <c r="D53" s="5"/>
      <c r="E53" s="5"/>
      <c r="F53" s="5"/>
      <c r="G53" s="5"/>
      <c r="H53" s="5"/>
      <c r="I53" s="5"/>
    </row>
    <row r="54" spans="1:9" ht="12.75" x14ac:dyDescent="0.2">
      <c r="A54" s="5"/>
      <c r="B54" s="5"/>
      <c r="C54" s="5"/>
      <c r="D54" s="5"/>
      <c r="E54" s="5"/>
      <c r="F54" s="5"/>
      <c r="G54" s="5"/>
      <c r="H54" s="5"/>
      <c r="I54" s="5"/>
    </row>
  </sheetData>
  <mergeCells count="4">
    <mergeCell ref="A1:G1"/>
    <mergeCell ref="A2:G5"/>
    <mergeCell ref="D24:G35"/>
    <mergeCell ref="D36:J36"/>
  </mergeCells>
  <hyperlinks>
    <hyperlink ref="A2" r:id="rId1" xr:uid="{00000000-0004-0000-0000-000000000000}"/>
    <hyperlink ref="D24" r:id="rId2" xr:uid="{00000000-0004-0000-0000-000001000000}"/>
    <hyperlink ref="D37" r:id="rId3" xr:uid="{00000000-0004-0000-0000-000002000000}"/>
    <hyperlink ref="D38" r:id="rId4" xr:uid="{00000000-0004-0000-0000-000003000000}"/>
    <hyperlink ref="D3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workbookViewId="0"/>
  </sheetViews>
  <sheetFormatPr defaultColWidth="12.5703125" defaultRowHeight="15.75" customHeight="1" x14ac:dyDescent="0.2"/>
  <sheetData>
    <row r="1" spans="1:26" ht="15.75" customHeight="1" x14ac:dyDescent="0.25">
      <c r="A1" s="28" t="s">
        <v>61</v>
      </c>
      <c r="B1" s="29" t="s">
        <v>62</v>
      </c>
      <c r="C1" s="30" t="s">
        <v>63</v>
      </c>
      <c r="D1" s="28" t="s">
        <v>64</v>
      </c>
      <c r="E1" s="31"/>
      <c r="F1" s="31"/>
      <c r="G1" s="31"/>
      <c r="H1" s="31"/>
      <c r="I1" s="31"/>
      <c r="J1" s="31"/>
      <c r="K1" s="31"/>
      <c r="L1" s="31"/>
      <c r="M1" s="31"/>
      <c r="N1" s="31"/>
      <c r="O1" s="31"/>
      <c r="P1" s="31"/>
      <c r="Q1" s="31"/>
      <c r="R1" s="31"/>
      <c r="S1" s="31"/>
      <c r="T1" s="31"/>
      <c r="U1" s="31"/>
      <c r="V1" s="31"/>
      <c r="W1" s="31"/>
      <c r="X1" s="31"/>
      <c r="Y1" s="31"/>
      <c r="Z1" s="31"/>
    </row>
    <row r="2" spans="1:26" ht="15.75" customHeight="1" x14ac:dyDescent="0.25">
      <c r="A2" s="32"/>
      <c r="B2" s="33"/>
      <c r="C2" s="34"/>
      <c r="D2" s="35">
        <v>1500</v>
      </c>
      <c r="E2" s="31"/>
      <c r="F2" s="31"/>
      <c r="G2" s="31"/>
      <c r="H2" s="31"/>
      <c r="I2" s="31"/>
      <c r="J2" s="31"/>
      <c r="K2" s="31"/>
      <c r="L2" s="31"/>
      <c r="M2" s="31"/>
      <c r="N2" s="31"/>
      <c r="O2" s="31"/>
      <c r="P2" s="31"/>
      <c r="Q2" s="31"/>
      <c r="R2" s="31"/>
      <c r="S2" s="31"/>
      <c r="T2" s="31"/>
      <c r="U2" s="31"/>
      <c r="V2" s="31"/>
      <c r="W2" s="31"/>
      <c r="X2" s="31"/>
      <c r="Y2" s="31"/>
      <c r="Z2" s="31"/>
    </row>
    <row r="3" spans="1:26" ht="15.75" customHeight="1" x14ac:dyDescent="0.25">
      <c r="A3" s="36" t="s">
        <v>65</v>
      </c>
      <c r="B3" s="37">
        <v>45536</v>
      </c>
      <c r="C3" s="38">
        <v>500</v>
      </c>
      <c r="D3" s="35">
        <f t="shared" ref="D3:D4" si="0">D2-C3</f>
        <v>1000</v>
      </c>
      <c r="E3" s="31"/>
      <c r="F3" s="31"/>
      <c r="G3" s="31"/>
      <c r="H3" s="31"/>
      <c r="I3" s="31"/>
      <c r="J3" s="31"/>
      <c r="K3" s="31"/>
      <c r="L3" s="31"/>
      <c r="M3" s="31"/>
      <c r="N3" s="31"/>
      <c r="O3" s="31"/>
      <c r="P3" s="31"/>
      <c r="Q3" s="31"/>
      <c r="R3" s="31"/>
      <c r="S3" s="31"/>
      <c r="T3" s="31"/>
      <c r="U3" s="31"/>
      <c r="V3" s="31"/>
      <c r="W3" s="31"/>
      <c r="X3" s="31"/>
      <c r="Y3" s="31"/>
      <c r="Z3" s="31"/>
    </row>
    <row r="4" spans="1:26" ht="15.75" customHeight="1" x14ac:dyDescent="0.25">
      <c r="A4" s="36" t="s">
        <v>66</v>
      </c>
      <c r="B4" s="37">
        <v>45536</v>
      </c>
      <c r="C4" s="38">
        <v>750</v>
      </c>
      <c r="D4" s="35">
        <f t="shared" si="0"/>
        <v>250</v>
      </c>
      <c r="E4" s="31"/>
      <c r="F4" s="31"/>
      <c r="G4" s="31"/>
      <c r="H4" s="31"/>
      <c r="I4" s="31"/>
      <c r="J4" s="31"/>
      <c r="K4" s="31"/>
      <c r="L4" s="31"/>
      <c r="M4" s="31"/>
      <c r="N4" s="31"/>
      <c r="O4" s="31"/>
      <c r="P4" s="31"/>
      <c r="Q4" s="31"/>
      <c r="R4" s="31"/>
      <c r="S4" s="31"/>
      <c r="T4" s="31"/>
      <c r="U4" s="31"/>
      <c r="V4" s="31"/>
      <c r="W4" s="31"/>
      <c r="X4" s="31"/>
      <c r="Y4" s="31"/>
      <c r="Z4" s="31"/>
    </row>
    <row r="5" spans="1:26" ht="15.75" customHeight="1" x14ac:dyDescent="0.25">
      <c r="A5" s="36" t="s">
        <v>67</v>
      </c>
      <c r="B5" s="37">
        <v>45548</v>
      </c>
      <c r="C5" s="38">
        <v>643</v>
      </c>
      <c r="D5" s="35">
        <f>D4+C5</f>
        <v>893</v>
      </c>
      <c r="E5" s="31"/>
      <c r="F5" s="31"/>
      <c r="G5" s="31"/>
      <c r="H5" s="31"/>
      <c r="I5" s="31"/>
      <c r="J5" s="31"/>
      <c r="K5" s="31"/>
      <c r="L5" s="31"/>
      <c r="M5" s="31"/>
      <c r="N5" s="31"/>
      <c r="O5" s="31"/>
      <c r="P5" s="31"/>
      <c r="Q5" s="31"/>
      <c r="R5" s="31"/>
      <c r="S5" s="31"/>
      <c r="T5" s="31"/>
      <c r="U5" s="31"/>
      <c r="V5" s="31"/>
      <c r="W5" s="31"/>
      <c r="X5" s="31"/>
      <c r="Y5" s="31"/>
      <c r="Z5" s="31"/>
    </row>
    <row r="6" spans="1:26" ht="15.75" customHeight="1" x14ac:dyDescent="0.25">
      <c r="A6" s="36" t="s">
        <v>68</v>
      </c>
      <c r="B6" s="37">
        <v>45551</v>
      </c>
      <c r="C6" s="38">
        <v>75</v>
      </c>
      <c r="D6" s="35">
        <f t="shared" ref="D6:D10" si="1">D5-C6</f>
        <v>818</v>
      </c>
      <c r="E6" s="31"/>
      <c r="F6" s="31"/>
      <c r="G6" s="31"/>
      <c r="H6" s="31"/>
      <c r="I6" s="31"/>
      <c r="J6" s="31"/>
      <c r="K6" s="31"/>
      <c r="L6" s="31"/>
      <c r="M6" s="31"/>
      <c r="N6" s="31"/>
      <c r="O6" s="31"/>
      <c r="P6" s="31"/>
      <c r="Q6" s="31"/>
      <c r="R6" s="31"/>
      <c r="S6" s="31"/>
      <c r="T6" s="31"/>
      <c r="U6" s="31"/>
      <c r="V6" s="31"/>
      <c r="W6" s="31"/>
      <c r="X6" s="31"/>
      <c r="Y6" s="31"/>
      <c r="Z6" s="31"/>
    </row>
    <row r="7" spans="1:26" ht="15.75" customHeight="1" x14ac:dyDescent="0.25">
      <c r="A7" s="36" t="s">
        <v>69</v>
      </c>
      <c r="B7" s="37">
        <v>45551</v>
      </c>
      <c r="C7" s="38">
        <v>40</v>
      </c>
      <c r="D7" s="35">
        <f t="shared" si="1"/>
        <v>778</v>
      </c>
      <c r="E7" s="31"/>
      <c r="F7" s="31"/>
      <c r="G7" s="31"/>
      <c r="H7" s="31"/>
      <c r="I7" s="31"/>
      <c r="J7" s="31"/>
      <c r="K7" s="31"/>
      <c r="L7" s="31"/>
      <c r="M7" s="31"/>
      <c r="N7" s="31"/>
      <c r="O7" s="31"/>
      <c r="P7" s="31"/>
      <c r="Q7" s="31"/>
      <c r="R7" s="31"/>
      <c r="S7" s="31"/>
      <c r="T7" s="31"/>
      <c r="U7" s="31"/>
      <c r="V7" s="31"/>
      <c r="W7" s="31"/>
      <c r="X7" s="31"/>
      <c r="Y7" s="31"/>
      <c r="Z7" s="31"/>
    </row>
    <row r="8" spans="1:26" ht="15.75" customHeight="1" x14ac:dyDescent="0.25">
      <c r="A8" s="36" t="s">
        <v>70</v>
      </c>
      <c r="B8" s="37">
        <v>45551</v>
      </c>
      <c r="C8" s="38">
        <v>150</v>
      </c>
      <c r="D8" s="35">
        <f t="shared" si="1"/>
        <v>628</v>
      </c>
      <c r="E8" s="31"/>
      <c r="F8" s="31"/>
      <c r="G8" s="31"/>
      <c r="H8" s="31"/>
      <c r="I8" s="31"/>
      <c r="J8" s="31"/>
      <c r="K8" s="31"/>
      <c r="L8" s="31"/>
      <c r="M8" s="31"/>
      <c r="N8" s="31"/>
      <c r="O8" s="31"/>
      <c r="P8" s="31"/>
      <c r="Q8" s="31"/>
      <c r="R8" s="31"/>
      <c r="S8" s="31"/>
      <c r="T8" s="31"/>
      <c r="U8" s="31"/>
      <c r="V8" s="31"/>
      <c r="W8" s="31"/>
      <c r="X8" s="31"/>
      <c r="Y8" s="31"/>
      <c r="Z8" s="31"/>
    </row>
    <row r="9" spans="1:26" ht="15.75" customHeight="1" x14ac:dyDescent="0.25">
      <c r="A9" s="36" t="s">
        <v>71</v>
      </c>
      <c r="B9" s="37">
        <v>45556</v>
      </c>
      <c r="C9" s="38">
        <v>80</v>
      </c>
      <c r="D9" s="35">
        <f t="shared" si="1"/>
        <v>548</v>
      </c>
      <c r="E9" s="31"/>
      <c r="F9" s="31"/>
      <c r="G9" s="31"/>
      <c r="H9" s="31"/>
      <c r="I9" s="31"/>
      <c r="J9" s="31"/>
      <c r="K9" s="31"/>
      <c r="L9" s="31"/>
      <c r="M9" s="31"/>
      <c r="N9" s="31"/>
      <c r="O9" s="31"/>
      <c r="P9" s="31"/>
      <c r="Q9" s="31"/>
      <c r="R9" s="31"/>
      <c r="S9" s="31"/>
      <c r="T9" s="31"/>
      <c r="U9" s="31"/>
      <c r="V9" s="31"/>
      <c r="W9" s="31"/>
      <c r="X9" s="31"/>
      <c r="Y9" s="31"/>
      <c r="Z9" s="31"/>
    </row>
    <row r="10" spans="1:26" ht="15.75" customHeight="1" x14ac:dyDescent="0.25">
      <c r="A10" s="36" t="s">
        <v>72</v>
      </c>
      <c r="B10" s="37">
        <v>45561</v>
      </c>
      <c r="C10" s="38">
        <v>55</v>
      </c>
      <c r="D10" s="35">
        <f t="shared" si="1"/>
        <v>493</v>
      </c>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x14ac:dyDescent="0.25">
      <c r="A11" s="36" t="s">
        <v>67</v>
      </c>
      <c r="B11" s="37">
        <v>45562</v>
      </c>
      <c r="C11" s="38">
        <v>643</v>
      </c>
      <c r="D11" s="35">
        <f>D10+C11</f>
        <v>1136</v>
      </c>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x14ac:dyDescent="0.25">
      <c r="A12" s="36" t="s">
        <v>73</v>
      </c>
      <c r="B12" s="37">
        <v>45928</v>
      </c>
      <c r="C12" s="38">
        <v>75</v>
      </c>
      <c r="D12" s="35">
        <f t="shared" ref="D12:D15" si="2">D11-C12</f>
        <v>1061</v>
      </c>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x14ac:dyDescent="0.25">
      <c r="A13" s="36" t="s">
        <v>66</v>
      </c>
      <c r="B13" s="37">
        <v>45566</v>
      </c>
      <c r="C13" s="38">
        <v>750</v>
      </c>
      <c r="D13" s="35">
        <f t="shared" si="2"/>
        <v>311</v>
      </c>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x14ac:dyDescent="0.25">
      <c r="A14" s="36" t="s">
        <v>74</v>
      </c>
      <c r="B14" s="37">
        <v>45931</v>
      </c>
      <c r="C14" s="38">
        <v>35</v>
      </c>
      <c r="D14" s="35">
        <f t="shared" si="2"/>
        <v>276</v>
      </c>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x14ac:dyDescent="0.25">
      <c r="A15" s="36" t="s">
        <v>65</v>
      </c>
      <c r="B15" s="37">
        <v>45566</v>
      </c>
      <c r="C15" s="38">
        <v>800</v>
      </c>
      <c r="D15" s="35">
        <f t="shared" si="2"/>
        <v>-524</v>
      </c>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x14ac:dyDescent="0.25">
      <c r="A16" s="36" t="s">
        <v>67</v>
      </c>
      <c r="B16" s="37">
        <v>45576</v>
      </c>
      <c r="C16" s="38">
        <v>643</v>
      </c>
      <c r="D16" s="35">
        <f>D15+C16</f>
        <v>119</v>
      </c>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x14ac:dyDescent="0.25">
      <c r="A17" s="36" t="s">
        <v>68</v>
      </c>
      <c r="B17" s="37">
        <v>45579</v>
      </c>
      <c r="C17" s="38">
        <v>75</v>
      </c>
      <c r="D17" s="35">
        <f t="shared" ref="D17:D19" si="3">D16-C17</f>
        <v>44</v>
      </c>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x14ac:dyDescent="0.25">
      <c r="A18" s="36" t="s">
        <v>69</v>
      </c>
      <c r="B18" s="37">
        <v>45579</v>
      </c>
      <c r="C18" s="38">
        <v>40</v>
      </c>
      <c r="D18" s="35">
        <f t="shared" si="3"/>
        <v>4</v>
      </c>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x14ac:dyDescent="0.25">
      <c r="A19" s="36" t="s">
        <v>71</v>
      </c>
      <c r="B19" s="37">
        <v>45586</v>
      </c>
      <c r="C19" s="38">
        <v>80</v>
      </c>
      <c r="D19" s="35">
        <f t="shared" si="3"/>
        <v>-76</v>
      </c>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x14ac:dyDescent="0.25">
      <c r="A20" s="36" t="s">
        <v>67</v>
      </c>
      <c r="B20" s="37">
        <v>45590</v>
      </c>
      <c r="C20" s="38">
        <v>643</v>
      </c>
      <c r="D20" s="35">
        <f>D19+C20</f>
        <v>567</v>
      </c>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5">
      <c r="A21" s="36" t="s">
        <v>72</v>
      </c>
      <c r="B21" s="37">
        <v>45591</v>
      </c>
      <c r="C21" s="38">
        <v>55</v>
      </c>
      <c r="D21" s="35">
        <f t="shared" ref="D21:D23" si="4">D20-C21</f>
        <v>512</v>
      </c>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5">
      <c r="A22" s="36" t="s">
        <v>66</v>
      </c>
      <c r="B22" s="37">
        <v>45597</v>
      </c>
      <c r="C22" s="38">
        <v>750</v>
      </c>
      <c r="D22" s="35">
        <f t="shared" si="4"/>
        <v>-238</v>
      </c>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5">
      <c r="A23" s="36" t="s">
        <v>65</v>
      </c>
      <c r="B23" s="37">
        <v>45597</v>
      </c>
      <c r="C23" s="38">
        <v>650</v>
      </c>
      <c r="D23" s="35">
        <f t="shared" si="4"/>
        <v>-888</v>
      </c>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5">
      <c r="A24" s="36" t="s">
        <v>67</v>
      </c>
      <c r="B24" s="37">
        <v>45604</v>
      </c>
      <c r="C24" s="38">
        <v>643</v>
      </c>
      <c r="D24" s="35">
        <f t="shared" ref="D24:D25" si="5">D23+C24</f>
        <v>-245</v>
      </c>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5">
      <c r="A25" s="36" t="s">
        <v>68</v>
      </c>
      <c r="B25" s="37">
        <v>45610</v>
      </c>
      <c r="C25" s="38">
        <v>75</v>
      </c>
      <c r="D25" s="35">
        <f t="shared" si="5"/>
        <v>-170</v>
      </c>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5">
      <c r="A26" s="36" t="s">
        <v>69</v>
      </c>
      <c r="B26" s="37">
        <v>45610</v>
      </c>
      <c r="C26" s="38">
        <v>40</v>
      </c>
      <c r="D26" s="35">
        <f t="shared" ref="D26:D27" si="6">D25-C26</f>
        <v>-210</v>
      </c>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5">
      <c r="A27" s="36" t="s">
        <v>71</v>
      </c>
      <c r="B27" s="37">
        <v>45617</v>
      </c>
      <c r="C27" s="38">
        <v>80</v>
      </c>
      <c r="D27" s="35">
        <f t="shared" si="6"/>
        <v>-290</v>
      </c>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5">
      <c r="A28" s="36" t="s">
        <v>67</v>
      </c>
      <c r="B28" s="37">
        <v>45618</v>
      </c>
      <c r="C28" s="38">
        <v>643</v>
      </c>
      <c r="D28" s="35">
        <f>D27+C28</f>
        <v>353</v>
      </c>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5">
      <c r="A29" s="36" t="s">
        <v>72</v>
      </c>
      <c r="B29" s="37">
        <v>45622</v>
      </c>
      <c r="C29" s="38">
        <v>55</v>
      </c>
      <c r="D29" s="35">
        <f t="shared" ref="D29:D31" si="7">D28-C29</f>
        <v>298</v>
      </c>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5">
      <c r="A30" s="36" t="s">
        <v>66</v>
      </c>
      <c r="B30" s="37">
        <v>45627</v>
      </c>
      <c r="C30" s="38">
        <v>750</v>
      </c>
      <c r="D30" s="35">
        <f t="shared" si="7"/>
        <v>-452</v>
      </c>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5">
      <c r="A31" s="36" t="s">
        <v>65</v>
      </c>
      <c r="B31" s="37">
        <v>45627</v>
      </c>
      <c r="C31" s="38">
        <v>500</v>
      </c>
      <c r="D31" s="35">
        <f t="shared" si="7"/>
        <v>-952</v>
      </c>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5">
      <c r="A32" s="36" t="s">
        <v>67</v>
      </c>
      <c r="B32" s="37">
        <v>45632</v>
      </c>
      <c r="C32" s="38">
        <v>643</v>
      </c>
      <c r="D32" s="35">
        <f>D31+C32</f>
        <v>-309</v>
      </c>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5">
      <c r="A33" s="36" t="s">
        <v>68</v>
      </c>
      <c r="B33" s="37">
        <v>45640</v>
      </c>
      <c r="C33" s="38">
        <v>75</v>
      </c>
      <c r="D33" s="35">
        <f t="shared" ref="D33:D34" si="8">D32-C33</f>
        <v>-384</v>
      </c>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5">
      <c r="A34" s="36" t="s">
        <v>69</v>
      </c>
      <c r="B34" s="37">
        <v>45640</v>
      </c>
      <c r="C34" s="38">
        <v>40</v>
      </c>
      <c r="D34" s="35">
        <f t="shared" si="8"/>
        <v>-424</v>
      </c>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5">
      <c r="A35" s="36" t="s">
        <v>67</v>
      </c>
      <c r="B35" s="37">
        <v>45646</v>
      </c>
      <c r="C35" s="38">
        <v>643</v>
      </c>
      <c r="D35" s="35">
        <f>D34+C35</f>
        <v>219</v>
      </c>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5">
      <c r="A36" s="36" t="s">
        <v>71</v>
      </c>
      <c r="B36" s="37">
        <v>45647</v>
      </c>
      <c r="C36" s="38">
        <v>80</v>
      </c>
      <c r="D36" s="35">
        <f t="shared" ref="D36:D37" si="9">D35-C36</f>
        <v>139</v>
      </c>
      <c r="E36" s="31"/>
      <c r="F36" s="31"/>
      <c r="G36" s="31"/>
      <c r="H36" s="31"/>
      <c r="I36" s="31"/>
      <c r="J36" s="31"/>
      <c r="K36" s="31"/>
      <c r="L36" s="31"/>
      <c r="M36" s="31"/>
      <c r="N36" s="31"/>
      <c r="O36" s="31"/>
      <c r="P36" s="31"/>
      <c r="Q36" s="31"/>
      <c r="R36" s="31"/>
      <c r="S36" s="31"/>
      <c r="T36" s="31"/>
      <c r="U36" s="31"/>
      <c r="V36" s="31"/>
      <c r="W36" s="31"/>
      <c r="X36" s="31"/>
      <c r="Y36" s="31"/>
      <c r="Z36" s="31"/>
    </row>
    <row r="37" spans="1:26" ht="15" x14ac:dyDescent="0.25">
      <c r="A37" s="36" t="s">
        <v>72</v>
      </c>
      <c r="B37" s="37">
        <v>45652</v>
      </c>
      <c r="C37" s="39">
        <v>55</v>
      </c>
      <c r="D37" s="35">
        <f t="shared" si="9"/>
        <v>84</v>
      </c>
      <c r="E37" s="31"/>
      <c r="F37" s="31"/>
      <c r="G37" s="31"/>
      <c r="H37" s="31"/>
      <c r="I37" s="31"/>
      <c r="J37" s="31"/>
      <c r="K37" s="31"/>
      <c r="L37" s="31"/>
      <c r="M37" s="31"/>
      <c r="N37" s="31"/>
      <c r="O37" s="31"/>
      <c r="P37" s="31"/>
      <c r="Q37" s="31"/>
      <c r="R37" s="31"/>
      <c r="S37" s="31"/>
      <c r="T37" s="31"/>
      <c r="U37" s="31"/>
      <c r="V37" s="31"/>
      <c r="W37" s="31"/>
      <c r="X37" s="31"/>
      <c r="Y37" s="31"/>
      <c r="Z37" s="31"/>
    </row>
    <row r="38" spans="1:26" ht="15"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 x14ac:dyDescent="0.2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 x14ac:dyDescent="0.2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 x14ac:dyDescent="0.2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 x14ac:dyDescent="0.2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 x14ac:dyDescent="0.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 x14ac:dyDescent="0.2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 x14ac:dyDescent="0.2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 x14ac:dyDescent="0.2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 x14ac:dyDescent="0.2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 x14ac:dyDescent="0.2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 x14ac:dyDescent="0.2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 x14ac:dyDescent="0.2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 x14ac:dyDescent="0.2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 x14ac:dyDescent="0.2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 x14ac:dyDescent="0.2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 x14ac:dyDescent="0.2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 x14ac:dyDescent="0.2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 x14ac:dyDescent="0.2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 x14ac:dyDescent="0.2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 x14ac:dyDescent="0.2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 x14ac:dyDescent="0.2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 x14ac:dyDescent="0.2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 x14ac:dyDescent="0.2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 x14ac:dyDescent="0.2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 x14ac:dyDescent="0.2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 x14ac:dyDescent="0.2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 x14ac:dyDescent="0.2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 x14ac:dyDescent="0.2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 x14ac:dyDescent="0.2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 x14ac:dyDescent="0.2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 x14ac:dyDescent="0.2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 x14ac:dyDescent="0.2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 x14ac:dyDescent="0.2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 x14ac:dyDescent="0.2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 x14ac:dyDescent="0.2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 x14ac:dyDescent="0.2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 x14ac:dyDescent="0.2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 x14ac:dyDescent="0.2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 x14ac:dyDescent="0.2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 x14ac:dyDescent="0.2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 x14ac:dyDescent="0.2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 x14ac:dyDescent="0.2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 x14ac:dyDescent="0.2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 x14ac:dyDescent="0.2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 x14ac:dyDescent="0.2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 x14ac:dyDescent="0.2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 x14ac:dyDescent="0.2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 x14ac:dyDescent="0.2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 x14ac:dyDescent="0.2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 x14ac:dyDescent="0.2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 x14ac:dyDescent="0.2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 x14ac:dyDescent="0.2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 x14ac:dyDescent="0.2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 x14ac:dyDescent="0.2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 x14ac:dyDescent="0.2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 x14ac:dyDescent="0.2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 x14ac:dyDescent="0.2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 x14ac:dyDescent="0.2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 x14ac:dyDescent="0.2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 x14ac:dyDescent="0.2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 x14ac:dyDescent="0.2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 x14ac:dyDescent="0.2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 x14ac:dyDescent="0.2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 x14ac:dyDescent="0.2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 x14ac:dyDescent="0.2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 x14ac:dyDescent="0.2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 x14ac:dyDescent="0.2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 x14ac:dyDescent="0.2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 x14ac:dyDescent="0.2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 x14ac:dyDescent="0.2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 x14ac:dyDescent="0.2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 x14ac:dyDescent="0.2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 x14ac:dyDescent="0.2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 x14ac:dyDescent="0.2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 x14ac:dyDescent="0.2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 x14ac:dyDescent="0.2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 x14ac:dyDescent="0.2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 x14ac:dyDescent="0.2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 x14ac:dyDescent="0.2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 x14ac:dyDescent="0.2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 x14ac:dyDescent="0.2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 x14ac:dyDescent="0.2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 x14ac:dyDescent="0.2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 x14ac:dyDescent="0.2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 x14ac:dyDescent="0.2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 x14ac:dyDescent="0.2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 x14ac:dyDescent="0.2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 x14ac:dyDescent="0.2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 x14ac:dyDescent="0.2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 x14ac:dyDescent="0.2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 x14ac:dyDescent="0.2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 x14ac:dyDescent="0.2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 x14ac:dyDescent="0.2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 x14ac:dyDescent="0.2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 x14ac:dyDescent="0.2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 x14ac:dyDescent="0.2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 x14ac:dyDescent="0.2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 x14ac:dyDescent="0.2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 x14ac:dyDescent="0.2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 x14ac:dyDescent="0.2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 x14ac:dyDescent="0.2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 x14ac:dyDescent="0.2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 x14ac:dyDescent="0.2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 x14ac:dyDescent="0.2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 x14ac:dyDescent="0.2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 x14ac:dyDescent="0.2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 x14ac:dyDescent="0.2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 x14ac:dyDescent="0.2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 x14ac:dyDescent="0.2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 x14ac:dyDescent="0.2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 x14ac:dyDescent="0.2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 x14ac:dyDescent="0.2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 x14ac:dyDescent="0.2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 x14ac:dyDescent="0.2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 x14ac:dyDescent="0.2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 x14ac:dyDescent="0.2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 x14ac:dyDescent="0.2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 x14ac:dyDescent="0.2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 x14ac:dyDescent="0.2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 x14ac:dyDescent="0.2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 x14ac:dyDescent="0.2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 x14ac:dyDescent="0.2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 x14ac:dyDescent="0.2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 x14ac:dyDescent="0.2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 x14ac:dyDescent="0.2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 x14ac:dyDescent="0.2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 x14ac:dyDescent="0.2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 x14ac:dyDescent="0.2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 x14ac:dyDescent="0.2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 x14ac:dyDescent="0.2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 x14ac:dyDescent="0.2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 x14ac:dyDescent="0.2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 x14ac:dyDescent="0.2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 x14ac:dyDescent="0.2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 x14ac:dyDescent="0.2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 x14ac:dyDescent="0.2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 x14ac:dyDescent="0.2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 x14ac:dyDescent="0.2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 x14ac:dyDescent="0.2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 x14ac:dyDescent="0.2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 x14ac:dyDescent="0.2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 x14ac:dyDescent="0.2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 x14ac:dyDescent="0.2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 x14ac:dyDescent="0.2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 x14ac:dyDescent="0.2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 x14ac:dyDescent="0.2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 x14ac:dyDescent="0.2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 x14ac:dyDescent="0.2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 x14ac:dyDescent="0.2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 x14ac:dyDescent="0.2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 x14ac:dyDescent="0.2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 x14ac:dyDescent="0.2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 x14ac:dyDescent="0.2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 x14ac:dyDescent="0.2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 x14ac:dyDescent="0.2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 x14ac:dyDescent="0.2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 x14ac:dyDescent="0.2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 x14ac:dyDescent="0.2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 x14ac:dyDescent="0.2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 x14ac:dyDescent="0.2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 x14ac:dyDescent="0.2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 x14ac:dyDescent="0.2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 x14ac:dyDescent="0.2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 x14ac:dyDescent="0.2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 x14ac:dyDescent="0.2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 x14ac:dyDescent="0.2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 x14ac:dyDescent="0.2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 x14ac:dyDescent="0.2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 x14ac:dyDescent="0.2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 x14ac:dyDescent="0.2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 x14ac:dyDescent="0.2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 x14ac:dyDescent="0.2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 x14ac:dyDescent="0.2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 x14ac:dyDescent="0.2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 x14ac:dyDescent="0.2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 x14ac:dyDescent="0.2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 x14ac:dyDescent="0.2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 x14ac:dyDescent="0.2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 x14ac:dyDescent="0.2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 x14ac:dyDescent="0.2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 x14ac:dyDescent="0.2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 x14ac:dyDescent="0.2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 x14ac:dyDescent="0.2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 x14ac:dyDescent="0.2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 x14ac:dyDescent="0.2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 x14ac:dyDescent="0.2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 x14ac:dyDescent="0.2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 x14ac:dyDescent="0.2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 x14ac:dyDescent="0.2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 x14ac:dyDescent="0.2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 x14ac:dyDescent="0.2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 x14ac:dyDescent="0.2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 x14ac:dyDescent="0.2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 x14ac:dyDescent="0.2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 x14ac:dyDescent="0.2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 x14ac:dyDescent="0.2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 x14ac:dyDescent="0.2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 x14ac:dyDescent="0.2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 x14ac:dyDescent="0.2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 x14ac:dyDescent="0.2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 x14ac:dyDescent="0.2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 x14ac:dyDescent="0.2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 x14ac:dyDescent="0.2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 x14ac:dyDescent="0.2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 x14ac:dyDescent="0.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 x14ac:dyDescent="0.2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 x14ac:dyDescent="0.2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 x14ac:dyDescent="0.2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 x14ac:dyDescent="0.2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 x14ac:dyDescent="0.2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 x14ac:dyDescent="0.2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 x14ac:dyDescent="0.2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 x14ac:dyDescent="0.2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 x14ac:dyDescent="0.2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 x14ac:dyDescent="0.2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 x14ac:dyDescent="0.2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 x14ac:dyDescent="0.2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 x14ac:dyDescent="0.2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 x14ac:dyDescent="0.2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 x14ac:dyDescent="0.2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 x14ac:dyDescent="0.2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 x14ac:dyDescent="0.2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 x14ac:dyDescent="0.2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 x14ac:dyDescent="0.2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 x14ac:dyDescent="0.2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 x14ac:dyDescent="0.2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 x14ac:dyDescent="0.2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 x14ac:dyDescent="0.2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 x14ac:dyDescent="0.2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 x14ac:dyDescent="0.2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 x14ac:dyDescent="0.2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 x14ac:dyDescent="0.2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 x14ac:dyDescent="0.2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 x14ac:dyDescent="0.2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 x14ac:dyDescent="0.2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 x14ac:dyDescent="0.2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 x14ac:dyDescent="0.2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 x14ac:dyDescent="0.2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 x14ac:dyDescent="0.2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 x14ac:dyDescent="0.2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 x14ac:dyDescent="0.2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 x14ac:dyDescent="0.2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 x14ac:dyDescent="0.2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 x14ac:dyDescent="0.2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 x14ac:dyDescent="0.2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 x14ac:dyDescent="0.2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 x14ac:dyDescent="0.2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 x14ac:dyDescent="0.2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 x14ac:dyDescent="0.2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 x14ac:dyDescent="0.2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 x14ac:dyDescent="0.2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 x14ac:dyDescent="0.2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 x14ac:dyDescent="0.2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 x14ac:dyDescent="0.2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 x14ac:dyDescent="0.2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 x14ac:dyDescent="0.2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 x14ac:dyDescent="0.2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 x14ac:dyDescent="0.2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 x14ac:dyDescent="0.2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 x14ac:dyDescent="0.2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 x14ac:dyDescent="0.2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 x14ac:dyDescent="0.2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 x14ac:dyDescent="0.2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 x14ac:dyDescent="0.2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 x14ac:dyDescent="0.2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 x14ac:dyDescent="0.2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 x14ac:dyDescent="0.2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 x14ac:dyDescent="0.2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 x14ac:dyDescent="0.2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 x14ac:dyDescent="0.2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 x14ac:dyDescent="0.2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 x14ac:dyDescent="0.2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 x14ac:dyDescent="0.2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 x14ac:dyDescent="0.2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 x14ac:dyDescent="0.2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 x14ac:dyDescent="0.2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 x14ac:dyDescent="0.2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 x14ac:dyDescent="0.2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 x14ac:dyDescent="0.2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 x14ac:dyDescent="0.2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 x14ac:dyDescent="0.2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 x14ac:dyDescent="0.2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 x14ac:dyDescent="0.2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 x14ac:dyDescent="0.2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 x14ac:dyDescent="0.2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 x14ac:dyDescent="0.2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 x14ac:dyDescent="0.2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 x14ac:dyDescent="0.2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 x14ac:dyDescent="0.2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 x14ac:dyDescent="0.2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 x14ac:dyDescent="0.2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 x14ac:dyDescent="0.2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 x14ac:dyDescent="0.2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 x14ac:dyDescent="0.2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 x14ac:dyDescent="0.2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 x14ac:dyDescent="0.2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 x14ac:dyDescent="0.2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 x14ac:dyDescent="0.2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 x14ac:dyDescent="0.2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 x14ac:dyDescent="0.2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 x14ac:dyDescent="0.2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 x14ac:dyDescent="0.2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 x14ac:dyDescent="0.2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 x14ac:dyDescent="0.2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 x14ac:dyDescent="0.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 x14ac:dyDescent="0.2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 x14ac:dyDescent="0.2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 x14ac:dyDescent="0.2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 x14ac:dyDescent="0.2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 x14ac:dyDescent="0.2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 x14ac:dyDescent="0.2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 x14ac:dyDescent="0.2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 x14ac:dyDescent="0.2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 x14ac:dyDescent="0.2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 x14ac:dyDescent="0.2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 x14ac:dyDescent="0.2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 x14ac:dyDescent="0.2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 x14ac:dyDescent="0.2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 x14ac:dyDescent="0.2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 x14ac:dyDescent="0.2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 x14ac:dyDescent="0.2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 x14ac:dyDescent="0.2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 x14ac:dyDescent="0.2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 x14ac:dyDescent="0.2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 x14ac:dyDescent="0.2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 x14ac:dyDescent="0.2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 x14ac:dyDescent="0.2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 x14ac:dyDescent="0.2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 x14ac:dyDescent="0.2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 x14ac:dyDescent="0.2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 x14ac:dyDescent="0.2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 x14ac:dyDescent="0.2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 x14ac:dyDescent="0.2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 x14ac:dyDescent="0.2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 x14ac:dyDescent="0.2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 x14ac:dyDescent="0.2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 x14ac:dyDescent="0.2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 x14ac:dyDescent="0.2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 x14ac:dyDescent="0.2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 x14ac:dyDescent="0.2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 x14ac:dyDescent="0.2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 x14ac:dyDescent="0.2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 x14ac:dyDescent="0.2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 x14ac:dyDescent="0.2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 x14ac:dyDescent="0.2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 x14ac:dyDescent="0.2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 x14ac:dyDescent="0.2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 x14ac:dyDescent="0.2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 x14ac:dyDescent="0.2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 x14ac:dyDescent="0.2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 x14ac:dyDescent="0.2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 x14ac:dyDescent="0.2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 x14ac:dyDescent="0.2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 x14ac:dyDescent="0.2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 x14ac:dyDescent="0.2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 x14ac:dyDescent="0.2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 x14ac:dyDescent="0.2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 x14ac:dyDescent="0.2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 x14ac:dyDescent="0.2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 x14ac:dyDescent="0.2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 x14ac:dyDescent="0.2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 x14ac:dyDescent="0.2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 x14ac:dyDescent="0.2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 x14ac:dyDescent="0.2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 x14ac:dyDescent="0.2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 x14ac:dyDescent="0.2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 x14ac:dyDescent="0.2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 x14ac:dyDescent="0.2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 x14ac:dyDescent="0.2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 x14ac:dyDescent="0.2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 x14ac:dyDescent="0.2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 x14ac:dyDescent="0.2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 x14ac:dyDescent="0.2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 x14ac:dyDescent="0.2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 x14ac:dyDescent="0.2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 x14ac:dyDescent="0.2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5" x14ac:dyDescent="0.25">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5" x14ac:dyDescent="0.25">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Cash flow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Doran, Chris (cad7v)</dc:creator>
  <cp:lastModifiedBy>Doran, Chris (cad7v)</cp:lastModifiedBy>
  <dcterms:created xsi:type="dcterms:W3CDTF">2025-04-02T13:27:25Z</dcterms:created>
  <dcterms:modified xsi:type="dcterms:W3CDTF">2025-04-02T13:27:26Z</dcterms:modified>
</cp:coreProperties>
</file>